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16710" windowHeight="74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69" i="1"/>
  <c r="G104" l="1"/>
  <c r="G125"/>
  <c r="G126" s="1"/>
  <c r="C111"/>
  <c r="C125" s="1"/>
  <c r="C126" s="1"/>
  <c r="E121"/>
  <c r="E125" s="1"/>
  <c r="E126" s="1"/>
  <c r="E99"/>
  <c r="E104" s="1"/>
  <c r="C70"/>
  <c r="C104" s="1"/>
  <c r="C69"/>
  <c r="E67"/>
  <c r="E53"/>
  <c r="E69" s="1"/>
  <c r="E38"/>
  <c r="C38"/>
  <c r="H38" s="1"/>
  <c r="H104" l="1"/>
  <c r="H69"/>
  <c r="H125"/>
  <c r="H126" l="1"/>
</calcChain>
</file>

<file path=xl/sharedStrings.xml><?xml version="1.0" encoding="utf-8"?>
<sst xmlns="http://schemas.openxmlformats.org/spreadsheetml/2006/main" count="214" uniqueCount="171">
  <si>
    <t>Внебюджет</t>
  </si>
  <si>
    <t>Бюджет</t>
  </si>
  <si>
    <t>Социальное партнерство</t>
  </si>
  <si>
    <t>Всего</t>
  </si>
  <si>
    <t>промывка и опрессовка</t>
  </si>
  <si>
    <t>испытание средств защиты</t>
  </si>
  <si>
    <t>информационный стенд</t>
  </si>
  <si>
    <t xml:space="preserve">лестница </t>
  </si>
  <si>
    <t>ведра для уроков труда</t>
  </si>
  <si>
    <t>столы ученические</t>
  </si>
  <si>
    <t>спортинвентарь</t>
  </si>
  <si>
    <t>столы и стулья ученические</t>
  </si>
  <si>
    <t>столы ученические, доска</t>
  </si>
  <si>
    <t>фотоаппарат для учебного процесса</t>
  </si>
  <si>
    <t>микроскоп,циркули</t>
  </si>
  <si>
    <t>проекторы, экраны</t>
  </si>
  <si>
    <t>шахматы, шашки, мячи</t>
  </si>
  <si>
    <t>степплатформы</t>
  </si>
  <si>
    <t>доперечисления по фотоаппарату</t>
  </si>
  <si>
    <t>напильники, рубанок, молотоу и др.</t>
  </si>
  <si>
    <t>компьютер,проектор</t>
  </si>
  <si>
    <t xml:space="preserve">столик для проектора </t>
  </si>
  <si>
    <t>проектор, ноутбук</t>
  </si>
  <si>
    <t>гимнастическое бревно,канаты,маты</t>
  </si>
  <si>
    <t>лампы</t>
  </si>
  <si>
    <t>стартеры</t>
  </si>
  <si>
    <t>пленка фотолюминисцентная</t>
  </si>
  <si>
    <t>термолента</t>
  </si>
  <si>
    <t>засов, стеклорез,кабель-канал</t>
  </si>
  <si>
    <t>сульфохлорантин</t>
  </si>
  <si>
    <t>лампы энергосберегающие</t>
  </si>
  <si>
    <t>кабель</t>
  </si>
  <si>
    <t>тонер</t>
  </si>
  <si>
    <t>провод, розетки,лампы</t>
  </si>
  <si>
    <t>дюбель-гвозди, провод</t>
  </si>
  <si>
    <t xml:space="preserve">соль </t>
  </si>
  <si>
    <t>классные журналы,пр.</t>
  </si>
  <si>
    <t>бумага, мел,ватман</t>
  </si>
  <si>
    <t>медикаменты</t>
  </si>
  <si>
    <t>бумага</t>
  </si>
  <si>
    <t>мел школьный</t>
  </si>
  <si>
    <t>халаты для уроков труда</t>
  </si>
  <si>
    <t>межпрокладка</t>
  </si>
  <si>
    <t>ватман, ручки, краски, бумага</t>
  </si>
  <si>
    <t>средства чистящие</t>
  </si>
  <si>
    <t>системный блок</t>
  </si>
  <si>
    <t>нетканное полотно</t>
  </si>
  <si>
    <t>пожарные знаки</t>
  </si>
  <si>
    <t>проверка вентканалов</t>
  </si>
  <si>
    <t>ремонт принтера</t>
  </si>
  <si>
    <t>ремонтные сантехнические работы</t>
  </si>
  <si>
    <t>доперечисления за сантехнические работы</t>
  </si>
  <si>
    <t>ремонтные работы по разборке трубопровода</t>
  </si>
  <si>
    <t>трибуна</t>
  </si>
  <si>
    <t xml:space="preserve">доска </t>
  </si>
  <si>
    <t>стенд</t>
  </si>
  <si>
    <t>светильник</t>
  </si>
  <si>
    <t>жалюзи</t>
  </si>
  <si>
    <t>учебники</t>
  </si>
  <si>
    <t>маршрутизатор,адаптер,экран</t>
  </si>
  <si>
    <t>проектор, экран</t>
  </si>
  <si>
    <t>винтовки пневматические</t>
  </si>
  <si>
    <t>швейные машины</t>
  </si>
  <si>
    <t>проектор,экран</t>
  </si>
  <si>
    <t>стамески,молотки и пр. для уроков технологии</t>
  </si>
  <si>
    <t>мячи волейбольные, футбольные</t>
  </si>
  <si>
    <t>мячи баскетбольные,резиновые</t>
  </si>
  <si>
    <t>дверь противопожарная</t>
  </si>
  <si>
    <t>стеклодетали</t>
  </si>
  <si>
    <t>эмаль, краска,цемент</t>
  </si>
  <si>
    <t>таблички для кабинетов</t>
  </si>
  <si>
    <t>лампы,кабель</t>
  </si>
  <si>
    <t>СМС,мыло,мешки</t>
  </si>
  <si>
    <t>дверь стальная, витражн. стекл</t>
  </si>
  <si>
    <t>термоленты</t>
  </si>
  <si>
    <t xml:space="preserve">таблички, пленка  </t>
  </si>
  <si>
    <t xml:space="preserve">зеркала </t>
  </si>
  <si>
    <t>удлинитель, кабель</t>
  </si>
  <si>
    <t>сетевой фильтр,кабель</t>
  </si>
  <si>
    <t>картриджи</t>
  </si>
  <si>
    <t>материал протирочный</t>
  </si>
  <si>
    <t>профнастил для учебных мастерских</t>
  </si>
  <si>
    <t>удлинители</t>
  </si>
  <si>
    <t>классные журналы, мел</t>
  </si>
  <si>
    <t>нетканное полотно для учебного процесса</t>
  </si>
  <si>
    <t>установка системы автомати-
ческого регулирования теплоэнергии</t>
  </si>
  <si>
    <t>ремонт лестниц</t>
  </si>
  <si>
    <t>ремонт коридора</t>
  </si>
  <si>
    <t>установка дверей</t>
  </si>
  <si>
    <t>замена дверных блоков</t>
  </si>
  <si>
    <t>ремонт швейной мащины</t>
  </si>
  <si>
    <t>ремонт системы АПС</t>
  </si>
  <si>
    <t>очистка воздуховодов</t>
  </si>
  <si>
    <t>двери ,огнезащитная обработка</t>
  </si>
  <si>
    <t>ремонт кровли</t>
  </si>
  <si>
    <t>ремонт воронок,ливнестоков</t>
  </si>
  <si>
    <t>стенды</t>
  </si>
  <si>
    <t>светильники</t>
  </si>
  <si>
    <t>кресла</t>
  </si>
  <si>
    <t>стулья, столы ученические</t>
  </si>
  <si>
    <t>стол преподавателя, доска</t>
  </si>
  <si>
    <t>мячи резиновые</t>
  </si>
  <si>
    <t>флагшток</t>
  </si>
  <si>
    <t>проектор</t>
  </si>
  <si>
    <t>столы, стулья ученические</t>
  </si>
  <si>
    <t>МФУ, экран</t>
  </si>
  <si>
    <t>ноутбук,компьютер</t>
  </si>
  <si>
    <t>набор инструментов</t>
  </si>
  <si>
    <t>гладильная доска, миксер для учебного проц.</t>
  </si>
  <si>
    <t>маршрутизатор, фотоаппарат</t>
  </si>
  <si>
    <t>стулья ученические</t>
  </si>
  <si>
    <t>книги</t>
  </si>
  <si>
    <t>стенд, столы</t>
  </si>
  <si>
    <t>велопарковка</t>
  </si>
  <si>
    <t>мебель, короб для труб</t>
  </si>
  <si>
    <t>краска,цемен</t>
  </si>
  <si>
    <t>люк противопожарный</t>
  </si>
  <si>
    <t>пена огнестойкая</t>
  </si>
  <si>
    <t>лента для кассовых аппаратов</t>
  </si>
  <si>
    <t>фартук,рабочий костюм</t>
  </si>
  <si>
    <t>спортивные костюмы</t>
  </si>
  <si>
    <t>футболки, шапки спортивные</t>
  </si>
  <si>
    <t>штамп</t>
  </si>
  <si>
    <t>линолеум</t>
  </si>
  <si>
    <t>краска, цемент</t>
  </si>
  <si>
    <t>кабель,стяжки, крепеж</t>
  </si>
  <si>
    <t>спортивная форма</t>
  </si>
  <si>
    <t>карабины, пр. спортивный инвентарь</t>
  </si>
  <si>
    <t>стекло листовое</t>
  </si>
  <si>
    <t>ремонт стен лестниц</t>
  </si>
  <si>
    <t>ремонт баскетбольного 
ограждения</t>
  </si>
  <si>
    <t>лопаты</t>
  </si>
  <si>
    <t>зеркало</t>
  </si>
  <si>
    <t>шкаф</t>
  </si>
  <si>
    <t>микрофон, наушники</t>
  </si>
  <si>
    <t>ноутбук</t>
  </si>
  <si>
    <t>музыкальные колонки</t>
  </si>
  <si>
    <t>цемент, пр. стройматериалы</t>
  </si>
  <si>
    <t>провода, колодки</t>
  </si>
  <si>
    <t>плинтуса, заглушки, линолеум</t>
  </si>
  <si>
    <t>стекло</t>
  </si>
  <si>
    <t xml:space="preserve">металлическая дверь </t>
  </si>
  <si>
    <t>знаки ПБ</t>
  </si>
  <si>
    <t>канцтовары</t>
  </si>
  <si>
    <t>смс, мыло</t>
  </si>
  <si>
    <t>мел школный</t>
  </si>
  <si>
    <t>халаты, сапоги</t>
  </si>
  <si>
    <t>лыжные ботинки, крепления</t>
  </si>
  <si>
    <t>ножницы, скотч, элементы питания для ЕГЭ</t>
  </si>
  <si>
    <t>счетчик воды</t>
  </si>
  <si>
    <t>провода соединительные</t>
  </si>
  <si>
    <t>коврик, мышь</t>
  </si>
  <si>
    <t>всего</t>
  </si>
  <si>
    <t>ремонт ливнестоков</t>
  </si>
  <si>
    <t>ремонт входа
 в спортзал</t>
  </si>
  <si>
    <t>ремонт приямков</t>
  </si>
  <si>
    <t>пандус</t>
  </si>
  <si>
    <t>лампы в спортзале</t>
  </si>
  <si>
    <t>замена радиатора</t>
  </si>
  <si>
    <t>решетки в подвале</t>
  </si>
  <si>
    <t>ремонт ливнестока</t>
  </si>
  <si>
    <t>всего за период (2012-2015г)</t>
  </si>
  <si>
    <t>наименование</t>
  </si>
  <si>
    <t>сумма</t>
  </si>
  <si>
    <t>Зам. директора по АХР ___________________________ И.В. Назарова</t>
  </si>
  <si>
    <t>стрижка травы
 и кустов</t>
  </si>
  <si>
    <t>испытание пожарных лестниц</t>
  </si>
  <si>
    <t>ремонт водомерного  узла</t>
  </si>
  <si>
    <t>турники, мячи, ворота</t>
  </si>
  <si>
    <t xml:space="preserve"> МБОУ "СОШ №38"  :  Развитие  МТБ школы (по годам, по источникам) -в руб.
по состоянию на 25.08.2015г.</t>
  </si>
  <si>
    <t>год</t>
  </si>
</sst>
</file>

<file path=xl/styles.xml><?xml version="1.0" encoding="utf-8"?>
<styleSheet xmlns="http://schemas.openxmlformats.org/spreadsheetml/2006/main">
  <fonts count="4"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2" fillId="2" borderId="1" xfId="0" applyFont="1" applyFill="1" applyBorder="1"/>
    <xf numFmtId="0" fontId="2" fillId="0" borderId="2" xfId="0" applyFont="1" applyFill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7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17" sqref="K17"/>
    </sheetView>
  </sheetViews>
  <sheetFormatPr defaultRowHeight="11.25"/>
  <cols>
    <col min="1" max="1" width="5" customWidth="1"/>
    <col min="2" max="2" width="25.83203125" customWidth="1"/>
    <col min="3" max="3" width="10.33203125" customWidth="1"/>
    <col min="4" max="4" width="36.33203125" customWidth="1"/>
    <col min="5" max="5" width="11.33203125" customWidth="1"/>
    <col min="6" max="6" width="16.83203125" customWidth="1"/>
    <col min="7" max="7" width="8.83203125" customWidth="1"/>
    <col min="8" max="8" width="11.83203125" customWidth="1"/>
    <col min="9" max="9" width="11.33203125" customWidth="1"/>
  </cols>
  <sheetData>
    <row r="1" spans="1:8" ht="24.75" customHeight="1">
      <c r="A1" s="8" t="s">
        <v>169</v>
      </c>
      <c r="B1" s="9"/>
      <c r="C1" s="9"/>
      <c r="D1" s="9"/>
      <c r="E1" s="9"/>
      <c r="F1" s="9"/>
      <c r="G1" s="9"/>
      <c r="H1" s="9"/>
    </row>
    <row r="2" spans="1:8">
      <c r="A2" s="1" t="s">
        <v>170</v>
      </c>
      <c r="B2" s="7" t="s">
        <v>0</v>
      </c>
      <c r="C2" s="7"/>
      <c r="D2" s="7" t="s">
        <v>1</v>
      </c>
      <c r="E2" s="7"/>
      <c r="F2" s="1" t="s">
        <v>2</v>
      </c>
      <c r="G2" s="1"/>
      <c r="H2" s="3" t="s">
        <v>3</v>
      </c>
    </row>
    <row r="3" spans="1:8">
      <c r="A3" s="1">
        <v>2012</v>
      </c>
      <c r="B3" s="1" t="s">
        <v>162</v>
      </c>
      <c r="C3" s="1" t="s">
        <v>163</v>
      </c>
      <c r="D3" s="1" t="s">
        <v>162</v>
      </c>
      <c r="E3" s="1" t="s">
        <v>163</v>
      </c>
      <c r="F3" s="1" t="s">
        <v>162</v>
      </c>
      <c r="G3" s="1" t="s">
        <v>163</v>
      </c>
      <c r="H3" s="3" t="s">
        <v>163</v>
      </c>
    </row>
    <row r="4" spans="1:8">
      <c r="A4" s="6"/>
      <c r="B4" s="1" t="s">
        <v>6</v>
      </c>
      <c r="C4" s="1">
        <v>2760</v>
      </c>
      <c r="D4" s="1" t="s">
        <v>166</v>
      </c>
      <c r="E4" s="1">
        <v>2516.9899999999998</v>
      </c>
      <c r="F4" s="1"/>
      <c r="G4" s="1"/>
      <c r="H4" s="3"/>
    </row>
    <row r="5" spans="1:8">
      <c r="A5" s="1"/>
      <c r="B5" s="1" t="s">
        <v>24</v>
      </c>
      <c r="C5" s="1">
        <v>2290</v>
      </c>
      <c r="D5" s="1" t="s">
        <v>4</v>
      </c>
      <c r="E5" s="1">
        <v>6000</v>
      </c>
      <c r="F5" s="1"/>
      <c r="G5" s="1"/>
      <c r="H5" s="3"/>
    </row>
    <row r="6" spans="1:8">
      <c r="A6" s="1"/>
      <c r="B6" s="1" t="s">
        <v>25</v>
      </c>
      <c r="C6" s="1">
        <v>1000</v>
      </c>
      <c r="D6" s="1" t="s">
        <v>5</v>
      </c>
      <c r="E6" s="1">
        <v>258</v>
      </c>
      <c r="F6" s="1"/>
      <c r="G6" s="1"/>
      <c r="H6" s="3"/>
    </row>
    <row r="7" spans="1:8">
      <c r="A7" s="1"/>
      <c r="B7" s="1" t="s">
        <v>26</v>
      </c>
      <c r="C7" s="1">
        <v>1400</v>
      </c>
      <c r="D7" s="1" t="s">
        <v>167</v>
      </c>
      <c r="E7" s="1">
        <v>41600</v>
      </c>
      <c r="F7" s="1"/>
      <c r="G7" s="1"/>
      <c r="H7" s="3"/>
    </row>
    <row r="8" spans="1:8">
      <c r="A8" s="1"/>
      <c r="B8" s="1" t="s">
        <v>27</v>
      </c>
      <c r="C8" s="1">
        <v>1500</v>
      </c>
      <c r="D8" s="1" t="s">
        <v>168</v>
      </c>
      <c r="E8" s="1">
        <v>99899</v>
      </c>
      <c r="F8" s="1"/>
      <c r="G8" s="1"/>
      <c r="H8" s="3"/>
    </row>
    <row r="9" spans="1:8">
      <c r="A9" s="1"/>
      <c r="B9" s="1" t="s">
        <v>27</v>
      </c>
      <c r="C9" s="1">
        <v>985</v>
      </c>
      <c r="D9" s="1" t="s">
        <v>7</v>
      </c>
      <c r="E9" s="1">
        <v>8000</v>
      </c>
      <c r="F9" s="1"/>
      <c r="G9" s="1"/>
      <c r="H9" s="3"/>
    </row>
    <row r="10" spans="1:8">
      <c r="A10" s="1"/>
      <c r="B10" s="1" t="s">
        <v>28</v>
      </c>
      <c r="C10" s="1">
        <v>2480</v>
      </c>
      <c r="D10" s="1" t="s">
        <v>8</v>
      </c>
      <c r="E10" s="1">
        <v>3000</v>
      </c>
      <c r="F10" s="1"/>
      <c r="G10" s="1"/>
      <c r="H10" s="3"/>
    </row>
    <row r="11" spans="1:8">
      <c r="A11" s="1"/>
      <c r="B11" s="1" t="s">
        <v>29</v>
      </c>
      <c r="C11" s="1">
        <v>5880</v>
      </c>
      <c r="D11" s="1" t="s">
        <v>9</v>
      </c>
      <c r="E11" s="1">
        <v>31320</v>
      </c>
      <c r="F11" s="1"/>
      <c r="G11" s="1"/>
      <c r="H11" s="3"/>
    </row>
    <row r="12" spans="1:8">
      <c r="A12" s="1"/>
      <c r="B12" s="1" t="s">
        <v>30</v>
      </c>
      <c r="C12" s="1">
        <v>3235</v>
      </c>
      <c r="D12" s="1" t="s">
        <v>9</v>
      </c>
      <c r="E12" s="1">
        <v>25400</v>
      </c>
      <c r="F12" s="1"/>
      <c r="G12" s="1"/>
      <c r="H12" s="3"/>
    </row>
    <row r="13" spans="1:8">
      <c r="A13" s="1"/>
      <c r="B13" s="1" t="s">
        <v>31</v>
      </c>
      <c r="C13" s="1">
        <v>4858.6499999999996</v>
      </c>
      <c r="D13" s="1" t="s">
        <v>10</v>
      </c>
      <c r="E13" s="1">
        <v>89806.399999999994</v>
      </c>
      <c r="F13" s="1"/>
      <c r="G13" s="1"/>
      <c r="H13" s="3"/>
    </row>
    <row r="14" spans="1:8">
      <c r="A14" s="1"/>
      <c r="B14" s="1" t="s">
        <v>32</v>
      </c>
      <c r="C14" s="1">
        <v>170</v>
      </c>
      <c r="D14" s="1" t="s">
        <v>11</v>
      </c>
      <c r="E14" s="1">
        <v>34360</v>
      </c>
      <c r="F14" s="1"/>
      <c r="G14" s="1"/>
      <c r="H14" s="3"/>
    </row>
    <row r="15" spans="1:8">
      <c r="A15" s="1"/>
      <c r="B15" s="1" t="s">
        <v>33</v>
      </c>
      <c r="C15" s="1">
        <v>7040</v>
      </c>
      <c r="D15" s="1" t="s">
        <v>12</v>
      </c>
      <c r="E15" s="1">
        <v>52163</v>
      </c>
      <c r="F15" s="1"/>
      <c r="G15" s="1"/>
      <c r="H15" s="3"/>
    </row>
    <row r="16" spans="1:8">
      <c r="A16" s="1"/>
      <c r="B16" s="1" t="s">
        <v>34</v>
      </c>
      <c r="C16" s="1">
        <v>7040</v>
      </c>
      <c r="D16" s="1" t="s">
        <v>13</v>
      </c>
      <c r="E16" s="1">
        <v>9575</v>
      </c>
      <c r="F16" s="1"/>
      <c r="G16" s="1"/>
      <c r="H16" s="3"/>
    </row>
    <row r="17" spans="1:8">
      <c r="A17" s="1"/>
      <c r="B17" s="1" t="s">
        <v>35</v>
      </c>
      <c r="C17" s="1">
        <v>800</v>
      </c>
      <c r="D17" s="1" t="s">
        <v>14</v>
      </c>
      <c r="E17" s="1">
        <v>16567</v>
      </c>
      <c r="F17" s="1"/>
      <c r="G17" s="1"/>
      <c r="H17" s="3"/>
    </row>
    <row r="18" spans="1:8">
      <c r="A18" s="1"/>
      <c r="B18" s="1" t="s">
        <v>36</v>
      </c>
      <c r="C18" s="1">
        <v>3140</v>
      </c>
      <c r="D18" s="1" t="s">
        <v>15</v>
      </c>
      <c r="E18" s="1">
        <v>53100</v>
      </c>
      <c r="F18" s="1"/>
      <c r="G18" s="1"/>
      <c r="H18" s="3"/>
    </row>
    <row r="19" spans="1:8">
      <c r="A19" s="1"/>
      <c r="B19" s="1" t="s">
        <v>37</v>
      </c>
      <c r="C19" s="1">
        <v>2687.5</v>
      </c>
      <c r="D19" s="1" t="s">
        <v>16</v>
      </c>
      <c r="E19" s="1">
        <v>38440</v>
      </c>
      <c r="F19" s="1"/>
      <c r="G19" s="1"/>
      <c r="H19" s="3"/>
    </row>
    <row r="20" spans="1:8">
      <c r="A20" s="1"/>
      <c r="B20" s="1" t="s">
        <v>38</v>
      </c>
      <c r="C20" s="1">
        <v>2788.9</v>
      </c>
      <c r="D20" s="1" t="s">
        <v>17</v>
      </c>
      <c r="E20" s="1">
        <v>14182</v>
      </c>
      <c r="F20" s="1"/>
      <c r="G20" s="1"/>
      <c r="H20" s="3"/>
    </row>
    <row r="21" spans="1:8">
      <c r="A21" s="1"/>
      <c r="B21" s="1" t="s">
        <v>38</v>
      </c>
      <c r="C21" s="1">
        <v>1170.5999999999999</v>
      </c>
      <c r="D21" s="1" t="s">
        <v>18</v>
      </c>
      <c r="E21" s="1">
        <v>75</v>
      </c>
      <c r="F21" s="1"/>
      <c r="G21" s="1"/>
      <c r="H21" s="3"/>
    </row>
    <row r="22" spans="1:8">
      <c r="A22" s="1"/>
      <c r="B22" s="1"/>
      <c r="C22" s="1"/>
      <c r="D22" s="1" t="s">
        <v>19</v>
      </c>
      <c r="E22" s="1">
        <v>20879</v>
      </c>
      <c r="F22" s="1"/>
      <c r="G22" s="1"/>
      <c r="H22" s="3"/>
    </row>
    <row r="23" spans="1:8">
      <c r="A23" s="1"/>
      <c r="B23" s="1"/>
      <c r="C23" s="1"/>
      <c r="D23" s="1" t="s">
        <v>20</v>
      </c>
      <c r="E23" s="1">
        <v>33200</v>
      </c>
      <c r="F23" s="1"/>
      <c r="G23" s="1"/>
      <c r="H23" s="3"/>
    </row>
    <row r="24" spans="1:8">
      <c r="A24" s="1"/>
      <c r="B24" s="1"/>
      <c r="C24" s="1"/>
      <c r="D24" s="1" t="s">
        <v>21</v>
      </c>
      <c r="E24" s="1">
        <v>10882</v>
      </c>
      <c r="F24" s="1"/>
      <c r="G24" s="1"/>
      <c r="H24" s="3"/>
    </row>
    <row r="25" spans="1:8">
      <c r="A25" s="1"/>
      <c r="B25" s="1"/>
      <c r="C25" s="1"/>
      <c r="D25" s="1" t="s">
        <v>22</v>
      </c>
      <c r="E25" s="1">
        <v>36900</v>
      </c>
      <c r="F25" s="1"/>
      <c r="G25" s="1"/>
      <c r="H25" s="3"/>
    </row>
    <row r="26" spans="1:8">
      <c r="A26" s="1"/>
      <c r="B26" s="1"/>
      <c r="C26" s="1"/>
      <c r="D26" s="1" t="s">
        <v>23</v>
      </c>
      <c r="E26" s="1">
        <v>99894.6</v>
      </c>
      <c r="F26" s="1"/>
      <c r="G26" s="1"/>
      <c r="H26" s="3"/>
    </row>
    <row r="27" spans="1:8">
      <c r="A27" s="1"/>
      <c r="B27" s="1"/>
      <c r="C27" s="1"/>
      <c r="D27" s="1" t="s">
        <v>39</v>
      </c>
      <c r="E27" s="1">
        <v>10000</v>
      </c>
      <c r="F27" s="1"/>
      <c r="G27" s="1"/>
      <c r="H27" s="3"/>
    </row>
    <row r="28" spans="1:8">
      <c r="A28" s="1"/>
      <c r="B28" s="1"/>
      <c r="C28" s="1"/>
      <c r="D28" s="1" t="s">
        <v>40</v>
      </c>
      <c r="E28" s="1">
        <v>1045</v>
      </c>
      <c r="F28" s="1"/>
      <c r="G28" s="1"/>
      <c r="H28" s="3"/>
    </row>
    <row r="29" spans="1:8">
      <c r="A29" s="1"/>
      <c r="B29" s="1"/>
      <c r="C29" s="1"/>
      <c r="D29" s="1" t="s">
        <v>41</v>
      </c>
      <c r="E29" s="1">
        <v>7800</v>
      </c>
      <c r="F29" s="1"/>
      <c r="G29" s="1"/>
      <c r="H29" s="3"/>
    </row>
    <row r="30" spans="1:8">
      <c r="A30" s="1"/>
      <c r="B30" s="1"/>
      <c r="C30" s="1"/>
      <c r="D30" s="1" t="s">
        <v>42</v>
      </c>
      <c r="E30" s="1">
        <v>6000</v>
      </c>
      <c r="F30" s="1"/>
      <c r="G30" s="1"/>
      <c r="H30" s="3"/>
    </row>
    <row r="31" spans="1:8">
      <c r="A31" s="1"/>
      <c r="B31" s="1"/>
      <c r="C31" s="1"/>
      <c r="D31" s="1" t="s">
        <v>43</v>
      </c>
      <c r="E31" s="1">
        <v>11504</v>
      </c>
      <c r="F31" s="1"/>
      <c r="G31" s="1"/>
      <c r="H31" s="3"/>
    </row>
    <row r="32" spans="1:8">
      <c r="A32" s="1"/>
      <c r="B32" s="1"/>
      <c r="C32" s="1"/>
      <c r="D32" s="2" t="s">
        <v>44</v>
      </c>
      <c r="E32" s="2">
        <v>3103.66</v>
      </c>
      <c r="F32" s="1"/>
      <c r="G32" s="1"/>
      <c r="H32" s="3"/>
    </row>
    <row r="33" spans="1:8">
      <c r="A33" s="1"/>
      <c r="B33" s="1"/>
      <c r="C33" s="1"/>
      <c r="D33" s="1" t="s">
        <v>45</v>
      </c>
      <c r="E33" s="1">
        <v>12000</v>
      </c>
      <c r="F33" s="1"/>
      <c r="G33" s="1"/>
      <c r="H33" s="3"/>
    </row>
    <row r="34" spans="1:8">
      <c r="A34" s="1"/>
      <c r="B34" s="1"/>
      <c r="C34" s="1"/>
      <c r="D34" s="1" t="s">
        <v>39</v>
      </c>
      <c r="E34" s="1">
        <v>14770</v>
      </c>
      <c r="F34" s="1"/>
      <c r="G34" s="1"/>
      <c r="H34" s="3"/>
    </row>
    <row r="35" spans="1:8">
      <c r="A35" s="1"/>
      <c r="B35" s="1"/>
      <c r="C35" s="1"/>
      <c r="D35" s="1" t="s">
        <v>46</v>
      </c>
      <c r="E35" s="1">
        <v>6635</v>
      </c>
      <c r="F35" s="1"/>
      <c r="G35" s="1"/>
      <c r="H35" s="3"/>
    </row>
    <row r="36" spans="1:8">
      <c r="A36" s="1"/>
      <c r="B36" s="1"/>
      <c r="C36" s="1"/>
      <c r="D36" s="1" t="s">
        <v>47</v>
      </c>
      <c r="E36" s="1">
        <v>716.6</v>
      </c>
      <c r="F36" s="1"/>
      <c r="G36" s="1"/>
      <c r="H36" s="3"/>
    </row>
    <row r="37" spans="1:8">
      <c r="A37" s="1"/>
      <c r="B37" s="1"/>
      <c r="C37" s="1"/>
      <c r="D37" s="1"/>
      <c r="E37" s="1"/>
      <c r="F37" s="1"/>
      <c r="G37" s="1"/>
      <c r="H37" s="3"/>
    </row>
    <row r="38" spans="1:8">
      <c r="A38" s="3"/>
      <c r="B38" s="3" t="s">
        <v>3</v>
      </c>
      <c r="C38" s="3">
        <f>SUM(C4:C37)</f>
        <v>51225.65</v>
      </c>
      <c r="D38" s="3"/>
      <c r="E38" s="3">
        <f>SUM(E4:E37)</f>
        <v>801592.25</v>
      </c>
      <c r="F38" s="3"/>
      <c r="G38" s="3"/>
      <c r="H38" s="3">
        <f>SUM(C38:G38)</f>
        <v>852817.9</v>
      </c>
    </row>
    <row r="39" spans="1:8">
      <c r="A39" s="6">
        <v>2013</v>
      </c>
      <c r="B39" s="1" t="s">
        <v>48</v>
      </c>
      <c r="C39" s="1">
        <v>6364</v>
      </c>
      <c r="D39" s="1" t="s">
        <v>49</v>
      </c>
      <c r="E39" s="2">
        <v>4000</v>
      </c>
      <c r="F39" s="1" t="s">
        <v>157</v>
      </c>
      <c r="G39" s="1">
        <v>20000</v>
      </c>
      <c r="H39" s="3"/>
    </row>
    <row r="40" spans="1:8">
      <c r="A40" s="1"/>
      <c r="B40" s="1"/>
      <c r="C40" s="1"/>
      <c r="D40" s="1" t="s">
        <v>50</v>
      </c>
      <c r="E40" s="1">
        <v>154000</v>
      </c>
      <c r="F40" s="1"/>
      <c r="G40" s="1"/>
      <c r="H40" s="3"/>
    </row>
    <row r="41" spans="1:8">
      <c r="A41" s="1"/>
      <c r="B41" s="1"/>
      <c r="C41" s="1"/>
      <c r="D41" s="1" t="s">
        <v>51</v>
      </c>
      <c r="E41" s="1">
        <v>189100</v>
      </c>
      <c r="F41" s="1"/>
      <c r="G41" s="1"/>
      <c r="H41" s="3"/>
    </row>
    <row r="42" spans="1:8">
      <c r="A42" s="1"/>
      <c r="B42" s="1"/>
      <c r="C42" s="1"/>
      <c r="D42" s="1" t="s">
        <v>50</v>
      </c>
      <c r="E42" s="1">
        <v>272900</v>
      </c>
      <c r="F42" s="1"/>
      <c r="G42" s="1"/>
      <c r="H42" s="3"/>
    </row>
    <row r="43" spans="1:8">
      <c r="A43" s="1"/>
      <c r="B43" s="1"/>
      <c r="C43" s="1"/>
      <c r="D43" s="1" t="s">
        <v>52</v>
      </c>
      <c r="E43" s="1">
        <v>13627.27</v>
      </c>
      <c r="F43" s="1"/>
      <c r="G43" s="1"/>
      <c r="H43" s="3"/>
    </row>
    <row r="44" spans="1:8">
      <c r="A44" s="1"/>
      <c r="B44" s="1"/>
      <c r="C44" s="1"/>
      <c r="D44" s="1" t="s">
        <v>51</v>
      </c>
      <c r="E44" s="1">
        <v>13900</v>
      </c>
      <c r="F44" s="1"/>
      <c r="G44" s="1"/>
      <c r="H44" s="3"/>
    </row>
    <row r="45" spans="1:8">
      <c r="A45" s="1"/>
      <c r="B45" s="1" t="s">
        <v>53</v>
      </c>
      <c r="C45" s="1">
        <v>1713</v>
      </c>
      <c r="D45" s="1" t="s">
        <v>58</v>
      </c>
      <c r="E45" s="1">
        <v>304736</v>
      </c>
      <c r="F45" s="1"/>
      <c r="G45" s="1"/>
      <c r="H45" s="3"/>
    </row>
    <row r="46" spans="1:8">
      <c r="A46" s="1"/>
      <c r="B46" s="1" t="s">
        <v>54</v>
      </c>
      <c r="C46" s="1">
        <v>3122</v>
      </c>
      <c r="D46" s="1" t="s">
        <v>58</v>
      </c>
      <c r="E46" s="1">
        <v>20664</v>
      </c>
      <c r="F46" s="1"/>
      <c r="G46" s="1"/>
      <c r="H46" s="3"/>
    </row>
    <row r="47" spans="1:8">
      <c r="A47" s="1"/>
      <c r="B47" s="1" t="s">
        <v>55</v>
      </c>
      <c r="C47" s="1">
        <v>3080</v>
      </c>
      <c r="D47" s="1" t="s">
        <v>58</v>
      </c>
      <c r="E47" s="1">
        <v>17000</v>
      </c>
      <c r="F47" s="1"/>
      <c r="G47" s="1"/>
      <c r="H47" s="3"/>
    </row>
    <row r="48" spans="1:8">
      <c r="A48" s="1"/>
      <c r="B48" s="1" t="s">
        <v>56</v>
      </c>
      <c r="C48" s="1">
        <v>10200</v>
      </c>
      <c r="D48" s="1" t="s">
        <v>59</v>
      </c>
      <c r="E48" s="1">
        <v>28746</v>
      </c>
      <c r="F48" s="1"/>
      <c r="G48" s="1"/>
      <c r="H48" s="3"/>
    </row>
    <row r="49" spans="1:8">
      <c r="A49" s="1"/>
      <c r="B49" s="1" t="s">
        <v>57</v>
      </c>
      <c r="C49" s="1">
        <v>6939.25</v>
      </c>
      <c r="D49" s="1" t="s">
        <v>60</v>
      </c>
      <c r="E49" s="1">
        <v>26424</v>
      </c>
      <c r="F49" s="1"/>
      <c r="G49" s="1"/>
      <c r="H49" s="3"/>
    </row>
    <row r="50" spans="1:8">
      <c r="A50" s="1"/>
      <c r="B50" s="1" t="s">
        <v>55</v>
      </c>
      <c r="C50" s="1">
        <v>5400</v>
      </c>
      <c r="D50" s="1" t="s">
        <v>61</v>
      </c>
      <c r="E50" s="1">
        <v>12000</v>
      </c>
      <c r="F50" s="1"/>
      <c r="G50" s="1"/>
      <c r="H50" s="3"/>
    </row>
    <row r="51" spans="1:8">
      <c r="A51" s="1"/>
      <c r="B51" s="1" t="s">
        <v>67</v>
      </c>
      <c r="C51" s="1">
        <v>25650</v>
      </c>
      <c r="D51" s="1" t="s">
        <v>62</v>
      </c>
      <c r="E51" s="1">
        <v>8292</v>
      </c>
      <c r="F51" s="1"/>
      <c r="G51" s="1"/>
      <c r="H51" s="3"/>
    </row>
    <row r="52" spans="1:8">
      <c r="A52" s="1"/>
      <c r="B52" s="1" t="s">
        <v>27</v>
      </c>
      <c r="C52" s="1">
        <v>2520</v>
      </c>
      <c r="D52" s="1" t="s">
        <v>63</v>
      </c>
      <c r="E52" s="1">
        <v>18303</v>
      </c>
      <c r="F52" s="1"/>
      <c r="G52" s="1"/>
      <c r="H52" s="3"/>
    </row>
    <row r="53" spans="1:8">
      <c r="A53" s="1"/>
      <c r="B53" s="1" t="s">
        <v>68</v>
      </c>
      <c r="C53" s="1">
        <v>7745</v>
      </c>
      <c r="D53" s="1" t="s">
        <v>64</v>
      </c>
      <c r="E53" s="1">
        <f>5110+143</f>
        <v>5253</v>
      </c>
      <c r="F53" s="1"/>
      <c r="G53" s="1"/>
      <c r="H53" s="3"/>
    </row>
    <row r="54" spans="1:8">
      <c r="A54" s="1"/>
      <c r="B54" s="1" t="s">
        <v>69</v>
      </c>
      <c r="C54" s="1">
        <v>9600</v>
      </c>
      <c r="D54" s="1" t="s">
        <v>58</v>
      </c>
      <c r="E54" s="1">
        <v>29892</v>
      </c>
      <c r="F54" s="1"/>
      <c r="G54" s="1"/>
      <c r="H54" s="3"/>
    </row>
    <row r="55" spans="1:8">
      <c r="A55" s="1"/>
      <c r="B55" s="1" t="s">
        <v>70</v>
      </c>
      <c r="C55" s="1">
        <v>260</v>
      </c>
      <c r="D55" s="1" t="s">
        <v>65</v>
      </c>
      <c r="E55" s="1">
        <v>29900</v>
      </c>
      <c r="F55" s="1"/>
      <c r="G55" s="1"/>
      <c r="H55" s="3"/>
    </row>
    <row r="56" spans="1:8">
      <c r="A56" s="1"/>
      <c r="B56" s="1" t="s">
        <v>71</v>
      </c>
      <c r="C56" s="1">
        <v>13481.3</v>
      </c>
      <c r="D56" s="1" t="s">
        <v>58</v>
      </c>
      <c r="E56" s="1">
        <v>34290</v>
      </c>
      <c r="F56" s="1"/>
      <c r="G56" s="1"/>
      <c r="H56" s="3"/>
    </row>
    <row r="57" spans="1:8">
      <c r="A57" s="1"/>
      <c r="B57" s="1" t="s">
        <v>72</v>
      </c>
      <c r="C57" s="1">
        <v>4439.92</v>
      </c>
      <c r="D57" s="1" t="s">
        <v>66</v>
      </c>
      <c r="E57" s="1">
        <v>18000</v>
      </c>
      <c r="F57" s="1"/>
      <c r="G57" s="1"/>
      <c r="H57" s="3"/>
    </row>
    <row r="58" spans="1:8">
      <c r="A58" s="1"/>
      <c r="B58" s="1" t="s">
        <v>73</v>
      </c>
      <c r="C58" s="1">
        <v>29650</v>
      </c>
      <c r="D58" s="1" t="s">
        <v>77</v>
      </c>
      <c r="E58" s="1">
        <v>4535</v>
      </c>
      <c r="F58" s="1"/>
      <c r="G58" s="1"/>
      <c r="H58" s="3"/>
    </row>
    <row r="59" spans="1:8">
      <c r="A59" s="1"/>
      <c r="B59" s="1" t="s">
        <v>74</v>
      </c>
      <c r="C59" s="1">
        <v>2520</v>
      </c>
      <c r="D59" s="1" t="s">
        <v>78</v>
      </c>
      <c r="E59" s="1">
        <v>11867.88</v>
      </c>
      <c r="F59" s="1"/>
      <c r="G59" s="1"/>
      <c r="H59" s="3"/>
    </row>
    <row r="60" spans="1:8">
      <c r="A60" s="1"/>
      <c r="B60" s="1" t="s">
        <v>71</v>
      </c>
      <c r="C60" s="1">
        <v>1137.5</v>
      </c>
      <c r="D60" s="1" t="s">
        <v>79</v>
      </c>
      <c r="E60" s="1">
        <v>3449</v>
      </c>
      <c r="F60" s="1"/>
      <c r="G60" s="1"/>
      <c r="H60" s="3"/>
    </row>
    <row r="61" spans="1:8">
      <c r="A61" s="1"/>
      <c r="B61" s="1" t="s">
        <v>75</v>
      </c>
      <c r="C61" s="1">
        <v>2170</v>
      </c>
      <c r="D61" s="4" t="s">
        <v>80</v>
      </c>
      <c r="E61" s="1">
        <v>12378.2</v>
      </c>
      <c r="F61" s="1"/>
      <c r="G61" s="1"/>
      <c r="H61" s="3"/>
    </row>
    <row r="62" spans="1:8">
      <c r="A62" s="1"/>
      <c r="B62" s="1" t="s">
        <v>76</v>
      </c>
      <c r="C62" s="1">
        <v>9640</v>
      </c>
      <c r="D62" s="1" t="s">
        <v>39</v>
      </c>
      <c r="E62" s="1">
        <v>9100</v>
      </c>
      <c r="F62" s="1"/>
      <c r="G62" s="1"/>
      <c r="H62" s="3"/>
    </row>
    <row r="63" spans="1:8">
      <c r="A63" s="1"/>
      <c r="B63" s="1"/>
      <c r="C63" s="1"/>
      <c r="D63" s="1" t="s">
        <v>81</v>
      </c>
      <c r="E63" s="1">
        <v>3060</v>
      </c>
      <c r="F63" s="1"/>
      <c r="G63" s="1"/>
      <c r="H63" s="3"/>
    </row>
    <row r="64" spans="1:8">
      <c r="A64" s="1"/>
      <c r="B64" s="1"/>
      <c r="C64" s="1"/>
      <c r="D64" s="1" t="s">
        <v>39</v>
      </c>
      <c r="E64" s="1">
        <v>20400</v>
      </c>
      <c r="F64" s="1"/>
      <c r="G64" s="1"/>
      <c r="H64" s="3"/>
    </row>
    <row r="65" spans="1:8">
      <c r="A65" s="1"/>
      <c r="B65" s="1"/>
      <c r="C65" s="1"/>
      <c r="D65" s="1" t="s">
        <v>82</v>
      </c>
      <c r="E65" s="1">
        <v>2802</v>
      </c>
      <c r="F65" s="1"/>
      <c r="G65" s="1"/>
      <c r="H65" s="3"/>
    </row>
    <row r="66" spans="1:8">
      <c r="A66" s="1"/>
      <c r="B66" s="1"/>
      <c r="C66" s="1"/>
      <c r="D66" s="1" t="s">
        <v>83</v>
      </c>
      <c r="E66" s="1">
        <v>12390</v>
      </c>
      <c r="F66" s="1"/>
      <c r="G66" s="1"/>
      <c r="H66" s="3"/>
    </row>
    <row r="67" spans="1:8">
      <c r="A67" s="1"/>
      <c r="B67" s="1"/>
      <c r="C67" s="1"/>
      <c r="D67" s="1" t="s">
        <v>84</v>
      </c>
      <c r="E67" s="1">
        <f>4500+7117.92+2582.92</f>
        <v>14200.84</v>
      </c>
      <c r="F67" s="1"/>
      <c r="G67" s="1"/>
      <c r="H67" s="3"/>
    </row>
    <row r="68" spans="1:8">
      <c r="A68" s="1"/>
      <c r="B68" s="1"/>
      <c r="C68" s="1"/>
      <c r="D68" s="1" t="s">
        <v>77</v>
      </c>
      <c r="E68" s="1">
        <v>4535</v>
      </c>
      <c r="F68" s="1"/>
      <c r="G68" s="1"/>
      <c r="H68" s="3"/>
    </row>
    <row r="69" spans="1:8">
      <c r="A69" s="3"/>
      <c r="B69" s="3"/>
      <c r="C69" s="3">
        <f>SUM(C39:C68)</f>
        <v>145631.97</v>
      </c>
      <c r="D69" s="3"/>
      <c r="E69" s="3">
        <f>SUM(E39:E68)</f>
        <v>1299745.19</v>
      </c>
      <c r="F69" s="3"/>
      <c r="G69" s="3">
        <f>SUM(G39:G68)</f>
        <v>20000</v>
      </c>
      <c r="H69" s="3">
        <f>SUM(C69:G69)</f>
        <v>1465377.16</v>
      </c>
    </row>
    <row r="70" spans="1:8" ht="33.75">
      <c r="A70" s="6">
        <v>2014</v>
      </c>
      <c r="B70" s="5" t="s">
        <v>85</v>
      </c>
      <c r="C70" s="1">
        <f>28496+28496.8</f>
        <v>56992.800000000003</v>
      </c>
      <c r="D70" s="1" t="s">
        <v>49</v>
      </c>
      <c r="E70" s="1">
        <v>290</v>
      </c>
      <c r="F70" s="1" t="s">
        <v>155</v>
      </c>
      <c r="G70" s="1">
        <v>80000</v>
      </c>
      <c r="H70" s="3"/>
    </row>
    <row r="71" spans="1:8">
      <c r="A71" s="1"/>
      <c r="B71" s="1" t="s">
        <v>86</v>
      </c>
      <c r="C71" s="1">
        <v>31041.919999999998</v>
      </c>
      <c r="D71" s="1" t="s">
        <v>4</v>
      </c>
      <c r="E71" s="1">
        <v>5830</v>
      </c>
      <c r="F71" s="1" t="s">
        <v>156</v>
      </c>
      <c r="G71" s="1">
        <v>18000</v>
      </c>
      <c r="H71" s="3"/>
    </row>
    <row r="72" spans="1:8">
      <c r="A72" s="1"/>
      <c r="B72" s="1" t="s">
        <v>87</v>
      </c>
      <c r="C72" s="1">
        <v>6400.07</v>
      </c>
      <c r="D72" s="1" t="s">
        <v>92</v>
      </c>
      <c r="E72" s="1">
        <v>8640</v>
      </c>
      <c r="F72" s="1" t="s">
        <v>153</v>
      </c>
      <c r="G72" s="1">
        <v>28000</v>
      </c>
      <c r="H72" s="3"/>
    </row>
    <row r="73" spans="1:8">
      <c r="A73" s="1"/>
      <c r="B73" s="1" t="s">
        <v>88</v>
      </c>
      <c r="C73" s="1">
        <v>54637.82</v>
      </c>
      <c r="D73" s="1" t="s">
        <v>93</v>
      </c>
      <c r="E73" s="1">
        <v>92920</v>
      </c>
      <c r="F73" s="1" t="s">
        <v>158</v>
      </c>
      <c r="G73" s="1">
        <v>1000</v>
      </c>
      <c r="H73" s="3"/>
    </row>
    <row r="74" spans="1:8">
      <c r="A74" s="1"/>
      <c r="B74" s="1" t="s">
        <v>89</v>
      </c>
      <c r="C74" s="1">
        <v>94964.19</v>
      </c>
      <c r="D74" s="1" t="s">
        <v>94</v>
      </c>
      <c r="E74" s="1">
        <v>356678.7</v>
      </c>
      <c r="F74" s="1" t="s">
        <v>159</v>
      </c>
      <c r="G74" s="1">
        <v>500</v>
      </c>
      <c r="H74" s="3"/>
    </row>
    <row r="75" spans="1:8">
      <c r="A75" s="1"/>
      <c r="B75" s="1" t="s">
        <v>90</v>
      </c>
      <c r="C75" s="1">
        <v>2500</v>
      </c>
      <c r="D75" s="1" t="s">
        <v>95</v>
      </c>
      <c r="E75" s="1">
        <v>58692.14</v>
      </c>
      <c r="F75" s="1"/>
      <c r="G75" s="1"/>
      <c r="H75" s="3"/>
    </row>
    <row r="76" spans="1:8">
      <c r="A76" s="1"/>
      <c r="B76" s="1" t="s">
        <v>49</v>
      </c>
      <c r="C76" s="1">
        <v>400</v>
      </c>
      <c r="D76" s="1" t="s">
        <v>58</v>
      </c>
      <c r="E76" s="1">
        <v>13802.4</v>
      </c>
      <c r="F76" s="1"/>
      <c r="G76" s="1"/>
      <c r="H76" s="3"/>
    </row>
    <row r="77" spans="1:8">
      <c r="A77" s="1"/>
      <c r="B77" s="1" t="s">
        <v>91</v>
      </c>
      <c r="C77" s="1">
        <v>16927</v>
      </c>
      <c r="D77" s="1" t="s">
        <v>98</v>
      </c>
      <c r="E77" s="1">
        <v>15456</v>
      </c>
      <c r="F77" s="1"/>
      <c r="G77" s="1"/>
      <c r="H77" s="3"/>
    </row>
    <row r="78" spans="1:8">
      <c r="A78" s="1"/>
      <c r="B78" s="1" t="s">
        <v>96</v>
      </c>
      <c r="C78" s="1">
        <v>24075</v>
      </c>
      <c r="D78" s="1" t="s">
        <v>99</v>
      </c>
      <c r="E78" s="1">
        <v>203205</v>
      </c>
      <c r="F78" s="1"/>
      <c r="G78" s="1"/>
      <c r="H78" s="3"/>
    </row>
    <row r="79" spans="1:8">
      <c r="A79" s="1"/>
      <c r="B79" s="1" t="s">
        <v>97</v>
      </c>
      <c r="C79" s="1">
        <v>1100</v>
      </c>
      <c r="D79" s="1" t="s">
        <v>100</v>
      </c>
      <c r="E79" s="1">
        <v>19500</v>
      </c>
      <c r="F79" s="1"/>
      <c r="G79" s="1"/>
      <c r="H79" s="3"/>
    </row>
    <row r="80" spans="1:8">
      <c r="A80" s="1"/>
      <c r="B80" s="1" t="s">
        <v>115</v>
      </c>
      <c r="C80" s="1">
        <v>32261.200000000001</v>
      </c>
      <c r="D80" s="1" t="s">
        <v>101</v>
      </c>
      <c r="E80" s="1">
        <v>1224</v>
      </c>
      <c r="F80" s="1"/>
      <c r="G80" s="1"/>
      <c r="H80" s="3"/>
    </row>
    <row r="81" spans="1:8">
      <c r="A81" s="1"/>
      <c r="B81" s="1" t="s">
        <v>116</v>
      </c>
      <c r="C81" s="1">
        <v>15600</v>
      </c>
      <c r="D81" s="1" t="s">
        <v>102</v>
      </c>
      <c r="E81" s="1">
        <v>23000</v>
      </c>
      <c r="F81" s="1"/>
      <c r="G81" s="1"/>
      <c r="H81" s="3"/>
    </row>
    <row r="82" spans="1:8">
      <c r="A82" s="1"/>
      <c r="B82" s="1" t="s">
        <v>117</v>
      </c>
      <c r="C82" s="1">
        <v>500</v>
      </c>
      <c r="D82" s="1" t="s">
        <v>103</v>
      </c>
      <c r="E82" s="1">
        <v>44100</v>
      </c>
      <c r="F82" s="1"/>
      <c r="G82" s="1"/>
      <c r="H82" s="3"/>
    </row>
    <row r="83" spans="1:8">
      <c r="A83" s="1"/>
      <c r="B83" s="1" t="s">
        <v>118</v>
      </c>
      <c r="C83" s="1">
        <v>3420</v>
      </c>
      <c r="D83" s="1" t="s">
        <v>104</v>
      </c>
      <c r="E83" s="1">
        <v>56291.71</v>
      </c>
      <c r="F83" s="1"/>
      <c r="G83" s="1"/>
      <c r="H83" s="3"/>
    </row>
    <row r="84" spans="1:8">
      <c r="A84" s="1"/>
      <c r="B84" s="1" t="s">
        <v>119</v>
      </c>
      <c r="C84" s="1">
        <v>11700</v>
      </c>
      <c r="D84" s="1" t="s">
        <v>105</v>
      </c>
      <c r="E84" s="1">
        <v>11460</v>
      </c>
      <c r="F84" s="1"/>
      <c r="G84" s="1"/>
      <c r="H84" s="3"/>
    </row>
    <row r="85" spans="1:8">
      <c r="A85" s="1"/>
      <c r="B85" s="1" t="s">
        <v>120</v>
      </c>
      <c r="C85" s="1">
        <v>9440</v>
      </c>
      <c r="D85" s="1" t="s">
        <v>106</v>
      </c>
      <c r="E85" s="1">
        <v>139900</v>
      </c>
      <c r="F85" s="1"/>
      <c r="G85" s="1"/>
      <c r="H85" s="3"/>
    </row>
    <row r="86" spans="1:8">
      <c r="A86" s="1"/>
      <c r="B86" s="1" t="s">
        <v>121</v>
      </c>
      <c r="C86" s="1">
        <v>12060</v>
      </c>
      <c r="D86" s="1" t="s">
        <v>107</v>
      </c>
      <c r="E86" s="1">
        <v>15500</v>
      </c>
      <c r="F86" s="1"/>
      <c r="G86" s="1"/>
      <c r="H86" s="3"/>
    </row>
    <row r="87" spans="1:8">
      <c r="A87" s="1"/>
      <c r="B87" s="1" t="s">
        <v>122</v>
      </c>
      <c r="C87" s="1">
        <v>512</v>
      </c>
      <c r="D87" s="1" t="s">
        <v>108</v>
      </c>
      <c r="E87" s="1">
        <v>5000</v>
      </c>
      <c r="F87" s="1"/>
      <c r="G87" s="1"/>
      <c r="H87" s="3"/>
    </row>
    <row r="88" spans="1:8">
      <c r="A88" s="1"/>
      <c r="B88" s="1" t="s">
        <v>72</v>
      </c>
      <c r="C88" s="1">
        <v>6550.6</v>
      </c>
      <c r="D88" s="1" t="s">
        <v>109</v>
      </c>
      <c r="E88" s="1">
        <v>11470</v>
      </c>
      <c r="F88" s="1"/>
      <c r="G88" s="1"/>
      <c r="H88" s="3"/>
    </row>
    <row r="89" spans="1:8">
      <c r="A89" s="1"/>
      <c r="B89" s="1" t="s">
        <v>123</v>
      </c>
      <c r="C89" s="1">
        <v>18650</v>
      </c>
      <c r="D89" s="1" t="s">
        <v>110</v>
      </c>
      <c r="E89" s="1">
        <v>38061.74</v>
      </c>
      <c r="F89" s="1"/>
      <c r="G89" s="1"/>
      <c r="H89" s="3"/>
    </row>
    <row r="90" spans="1:8">
      <c r="A90" s="1"/>
      <c r="B90" s="1"/>
      <c r="C90" s="1"/>
      <c r="D90" s="1" t="s">
        <v>111</v>
      </c>
      <c r="E90" s="1">
        <v>17364.48</v>
      </c>
      <c r="F90" s="1"/>
      <c r="G90" s="1"/>
      <c r="H90" s="3"/>
    </row>
    <row r="91" spans="1:8">
      <c r="A91" s="1"/>
      <c r="B91" s="1"/>
      <c r="C91" s="1"/>
      <c r="D91" s="1" t="s">
        <v>112</v>
      </c>
      <c r="E91" s="1">
        <v>17824.599999999999</v>
      </c>
      <c r="F91" s="1"/>
      <c r="G91" s="1"/>
      <c r="H91" s="3"/>
    </row>
    <row r="92" spans="1:8">
      <c r="A92" s="1"/>
      <c r="B92" s="1"/>
      <c r="C92" s="1"/>
      <c r="D92" s="1" t="s">
        <v>9</v>
      </c>
      <c r="E92" s="1">
        <v>15500</v>
      </c>
      <c r="F92" s="1"/>
      <c r="G92" s="1"/>
      <c r="H92" s="3"/>
    </row>
    <row r="93" spans="1:8">
      <c r="A93" s="1"/>
      <c r="B93" s="1"/>
      <c r="C93" s="1"/>
      <c r="D93" s="1" t="s">
        <v>113</v>
      </c>
      <c r="E93" s="1">
        <v>17900</v>
      </c>
      <c r="F93" s="1"/>
      <c r="G93" s="1"/>
      <c r="H93" s="3"/>
    </row>
    <row r="94" spans="1:8">
      <c r="A94" s="1"/>
      <c r="B94" s="1"/>
      <c r="C94" s="1"/>
      <c r="D94" s="1" t="s">
        <v>114</v>
      </c>
      <c r="E94" s="1">
        <v>28300</v>
      </c>
      <c r="F94" s="1"/>
      <c r="G94" s="1"/>
      <c r="H94" s="3"/>
    </row>
    <row r="95" spans="1:8">
      <c r="A95" s="1"/>
      <c r="B95" s="1"/>
      <c r="C95" s="1"/>
      <c r="D95" s="1" t="s">
        <v>58</v>
      </c>
      <c r="E95" s="1">
        <v>30959</v>
      </c>
      <c r="F95" s="1"/>
      <c r="G95" s="1"/>
      <c r="H95" s="3"/>
    </row>
    <row r="96" spans="1:8">
      <c r="A96" s="1"/>
      <c r="B96" s="1"/>
      <c r="C96" s="1"/>
      <c r="D96" s="1" t="s">
        <v>124</v>
      </c>
      <c r="E96" s="1">
        <v>10688.8</v>
      </c>
      <c r="F96" s="1"/>
      <c r="G96" s="1"/>
      <c r="H96" s="3"/>
    </row>
    <row r="97" spans="1:8">
      <c r="A97" s="1"/>
      <c r="B97" s="1"/>
      <c r="C97" s="1"/>
      <c r="D97" s="1" t="s">
        <v>125</v>
      </c>
      <c r="E97" s="1">
        <v>4700</v>
      </c>
      <c r="F97" s="1"/>
      <c r="G97" s="1"/>
      <c r="H97" s="3"/>
    </row>
    <row r="98" spans="1:8">
      <c r="A98" s="1"/>
      <c r="B98" s="1"/>
      <c r="C98" s="1"/>
      <c r="D98" s="1" t="s">
        <v>83</v>
      </c>
      <c r="E98" s="1">
        <v>360</v>
      </c>
      <c r="F98" s="1"/>
      <c r="G98" s="1"/>
      <c r="H98" s="3"/>
    </row>
    <row r="99" spans="1:8">
      <c r="A99" s="1"/>
      <c r="B99" s="1"/>
      <c r="C99" s="1"/>
      <c r="D99" s="1" t="s">
        <v>84</v>
      </c>
      <c r="E99" s="1">
        <f>5150+11101.89+3420</f>
        <v>19671.89</v>
      </c>
      <c r="F99" s="1"/>
      <c r="G99" s="1"/>
      <c r="H99" s="3"/>
    </row>
    <row r="100" spans="1:8">
      <c r="A100" s="1"/>
      <c r="B100" s="1"/>
      <c r="C100" s="1"/>
      <c r="D100" s="1" t="s">
        <v>79</v>
      </c>
      <c r="E100" s="1">
        <v>1400</v>
      </c>
      <c r="F100" s="1"/>
      <c r="G100" s="1"/>
      <c r="H100" s="3"/>
    </row>
    <row r="101" spans="1:8">
      <c r="A101" s="1"/>
      <c r="B101" s="1"/>
      <c r="C101" s="1"/>
      <c r="D101" s="1" t="s">
        <v>126</v>
      </c>
      <c r="E101" s="1">
        <v>5400</v>
      </c>
      <c r="F101" s="1"/>
      <c r="G101" s="1"/>
      <c r="H101" s="3"/>
    </row>
    <row r="102" spans="1:8">
      <c r="A102" s="1"/>
      <c r="B102" s="1"/>
      <c r="C102" s="1"/>
      <c r="D102" s="1" t="s">
        <v>127</v>
      </c>
      <c r="E102" s="1">
        <v>12060</v>
      </c>
      <c r="F102" s="1"/>
      <c r="G102" s="1"/>
      <c r="H102" s="3"/>
    </row>
    <row r="103" spans="1:8">
      <c r="A103" s="1"/>
      <c r="B103" s="1"/>
      <c r="C103" s="1"/>
      <c r="D103" s="1" t="s">
        <v>128</v>
      </c>
      <c r="E103" s="1">
        <v>19311.2</v>
      </c>
      <c r="F103" s="1"/>
      <c r="G103" s="1"/>
      <c r="H103" s="3"/>
    </row>
    <row r="104" spans="1:8">
      <c r="A104" s="3"/>
      <c r="B104" s="3" t="s">
        <v>3</v>
      </c>
      <c r="C104" s="3">
        <f>SUM(C70:C103)</f>
        <v>399732.60000000003</v>
      </c>
      <c r="D104" s="3"/>
      <c r="E104" s="3">
        <f>SUM(E70:E103)</f>
        <v>1322461.6599999999</v>
      </c>
      <c r="F104" s="3"/>
      <c r="G104" s="3">
        <f>SUM(G70:G103)</f>
        <v>127500</v>
      </c>
      <c r="H104" s="3">
        <f>SUM(C104:G104)</f>
        <v>1849694.26</v>
      </c>
    </row>
    <row r="105" spans="1:8">
      <c r="A105" s="6">
        <v>2015</v>
      </c>
      <c r="B105" s="1" t="s">
        <v>129</v>
      </c>
      <c r="C105" s="1">
        <v>56070</v>
      </c>
      <c r="D105" s="1" t="s">
        <v>49</v>
      </c>
      <c r="E105" s="1">
        <v>800</v>
      </c>
      <c r="F105" s="1" t="s">
        <v>153</v>
      </c>
      <c r="G105" s="1">
        <v>24600</v>
      </c>
      <c r="H105" s="3"/>
    </row>
    <row r="106" spans="1:8" ht="22.5">
      <c r="A106" s="1"/>
      <c r="B106" s="5" t="s">
        <v>130</v>
      </c>
      <c r="C106" s="1">
        <v>59900</v>
      </c>
      <c r="D106" s="1" t="s">
        <v>92</v>
      </c>
      <c r="E106" s="1">
        <v>8640</v>
      </c>
      <c r="F106" s="5" t="s">
        <v>154</v>
      </c>
      <c r="G106" s="1">
        <v>106000</v>
      </c>
      <c r="H106" s="3"/>
    </row>
    <row r="107" spans="1:8">
      <c r="A107" s="1"/>
      <c r="B107" s="1" t="s">
        <v>86</v>
      </c>
      <c r="C107" s="1">
        <v>59450</v>
      </c>
      <c r="D107" s="1" t="s">
        <v>4</v>
      </c>
      <c r="E107" s="1">
        <v>6200</v>
      </c>
      <c r="F107" s="1" t="s">
        <v>160</v>
      </c>
      <c r="G107" s="1">
        <v>2000</v>
      </c>
      <c r="H107" s="3"/>
    </row>
    <row r="108" spans="1:8" ht="22.5">
      <c r="A108" s="1"/>
      <c r="B108" s="1" t="s">
        <v>131</v>
      </c>
      <c r="C108" s="1">
        <v>475</v>
      </c>
      <c r="D108" s="1" t="s">
        <v>55</v>
      </c>
      <c r="E108" s="1">
        <v>3332</v>
      </c>
      <c r="F108" s="5" t="s">
        <v>165</v>
      </c>
      <c r="G108" s="1">
        <v>6000</v>
      </c>
      <c r="H108" s="3"/>
    </row>
    <row r="109" spans="1:8">
      <c r="A109" s="1"/>
      <c r="B109" s="1" t="s">
        <v>132</v>
      </c>
      <c r="C109" s="1">
        <v>5500</v>
      </c>
      <c r="D109" s="1" t="s">
        <v>133</v>
      </c>
      <c r="E109" s="1">
        <v>9300</v>
      </c>
      <c r="F109" s="1"/>
      <c r="G109" s="1"/>
      <c r="H109" s="3"/>
    </row>
    <row r="110" spans="1:8">
      <c r="A110" s="1"/>
      <c r="B110" s="1" t="s">
        <v>123</v>
      </c>
      <c r="C110" s="1">
        <v>34038</v>
      </c>
      <c r="D110" s="1" t="s">
        <v>134</v>
      </c>
      <c r="E110" s="1">
        <v>2120</v>
      </c>
      <c r="F110" s="1"/>
      <c r="G110" s="1"/>
      <c r="H110" s="3"/>
    </row>
    <row r="111" spans="1:8">
      <c r="A111" s="1"/>
      <c r="B111" s="1" t="s">
        <v>137</v>
      </c>
      <c r="C111" s="1">
        <f>862.5+39990.2+870.58+402.8</f>
        <v>42126.080000000002</v>
      </c>
      <c r="D111" s="1" t="s">
        <v>135</v>
      </c>
      <c r="E111" s="1">
        <v>15990</v>
      </c>
      <c r="F111" s="1"/>
      <c r="G111" s="1"/>
      <c r="H111" s="3"/>
    </row>
    <row r="112" spans="1:8">
      <c r="A112" s="1"/>
      <c r="B112" s="1" t="s">
        <v>138</v>
      </c>
      <c r="C112" s="1">
        <v>5727.5</v>
      </c>
      <c r="D112" s="1" t="s">
        <v>136</v>
      </c>
      <c r="E112" s="1">
        <v>2390</v>
      </c>
      <c r="F112" s="1"/>
      <c r="G112" s="1"/>
      <c r="H112" s="3"/>
    </row>
    <row r="113" spans="1:8">
      <c r="A113" s="1"/>
      <c r="B113" s="1" t="s">
        <v>139</v>
      </c>
      <c r="C113" s="1">
        <v>9140</v>
      </c>
      <c r="D113" s="1" t="s">
        <v>58</v>
      </c>
      <c r="E113" s="1">
        <v>323738.62</v>
      </c>
      <c r="F113" s="1"/>
      <c r="G113" s="1"/>
      <c r="H113" s="3"/>
    </row>
    <row r="114" spans="1:8">
      <c r="A114" s="1"/>
      <c r="B114" s="1" t="s">
        <v>140</v>
      </c>
      <c r="C114" s="1">
        <v>23900</v>
      </c>
      <c r="D114" s="1" t="s">
        <v>24</v>
      </c>
      <c r="E114" s="1">
        <v>6150</v>
      </c>
      <c r="F114" s="1"/>
      <c r="G114" s="1"/>
      <c r="H114" s="3"/>
    </row>
    <row r="115" spans="1:8">
      <c r="A115" s="1"/>
      <c r="B115" s="1" t="s">
        <v>141</v>
      </c>
      <c r="C115" s="1">
        <v>10500</v>
      </c>
      <c r="D115" s="1" t="s">
        <v>143</v>
      </c>
      <c r="E115" s="1">
        <v>1436</v>
      </c>
      <c r="F115" s="1"/>
      <c r="G115" s="1"/>
      <c r="H115" s="3"/>
    </row>
    <row r="116" spans="1:8">
      <c r="A116" s="1"/>
      <c r="B116" s="1" t="s">
        <v>142</v>
      </c>
      <c r="C116" s="1">
        <v>2750</v>
      </c>
      <c r="D116" s="1" t="s">
        <v>83</v>
      </c>
      <c r="E116" s="1">
        <v>6235</v>
      </c>
      <c r="F116" s="1"/>
      <c r="G116" s="1"/>
      <c r="H116" s="3"/>
    </row>
    <row r="117" spans="1:8">
      <c r="A117" s="1"/>
      <c r="B117" s="1"/>
      <c r="C117" s="1"/>
      <c r="D117" s="1" t="s">
        <v>144</v>
      </c>
      <c r="E117" s="1">
        <v>8800</v>
      </c>
      <c r="F117" s="1"/>
      <c r="G117" s="1"/>
      <c r="H117" s="3"/>
    </row>
    <row r="118" spans="1:8">
      <c r="A118" s="1"/>
      <c r="B118" s="1"/>
      <c r="C118" s="1"/>
      <c r="D118" s="1" t="s">
        <v>145</v>
      </c>
      <c r="E118" s="1">
        <v>3800</v>
      </c>
      <c r="F118" s="1"/>
      <c r="G118" s="1"/>
      <c r="H118" s="3"/>
    </row>
    <row r="119" spans="1:8">
      <c r="A119" s="1"/>
      <c r="B119" s="1"/>
      <c r="C119" s="1"/>
      <c r="D119" s="1" t="s">
        <v>146</v>
      </c>
      <c r="E119" s="1">
        <v>10150</v>
      </c>
      <c r="F119" s="1"/>
      <c r="G119" s="1"/>
      <c r="H119" s="3"/>
    </row>
    <row r="120" spans="1:8">
      <c r="A120" s="1"/>
      <c r="B120" s="1"/>
      <c r="C120" s="1"/>
      <c r="D120" s="1" t="s">
        <v>147</v>
      </c>
      <c r="E120" s="1">
        <v>23650</v>
      </c>
      <c r="F120" s="1"/>
      <c r="G120" s="1"/>
      <c r="H120" s="3"/>
    </row>
    <row r="121" spans="1:8">
      <c r="A121" s="1"/>
      <c r="B121" s="1"/>
      <c r="C121" s="1"/>
      <c r="D121" s="1" t="s">
        <v>148</v>
      </c>
      <c r="E121" s="1">
        <f>3265+954</f>
        <v>4219</v>
      </c>
      <c r="F121" s="1"/>
      <c r="G121" s="1"/>
      <c r="H121" s="3"/>
    </row>
    <row r="122" spans="1:8">
      <c r="A122" s="1"/>
      <c r="B122" s="1"/>
      <c r="C122" s="1"/>
      <c r="D122" s="1" t="s">
        <v>149</v>
      </c>
      <c r="E122" s="1">
        <v>6938</v>
      </c>
      <c r="F122" s="1"/>
      <c r="G122" s="1"/>
      <c r="H122" s="3"/>
    </row>
    <row r="123" spans="1:8">
      <c r="A123" s="1"/>
      <c r="B123" s="1"/>
      <c r="C123" s="1"/>
      <c r="D123" s="1" t="s">
        <v>150</v>
      </c>
      <c r="E123" s="1">
        <v>1348</v>
      </c>
      <c r="F123" s="1"/>
      <c r="G123" s="1"/>
      <c r="H123" s="3"/>
    </row>
    <row r="124" spans="1:8">
      <c r="A124" s="1"/>
      <c r="B124" s="1"/>
      <c r="C124" s="1"/>
      <c r="D124" s="1" t="s">
        <v>151</v>
      </c>
      <c r="E124" s="1">
        <v>730</v>
      </c>
      <c r="F124" s="1"/>
      <c r="G124" s="1"/>
      <c r="H124" s="3"/>
    </row>
    <row r="125" spans="1:8">
      <c r="A125" s="3"/>
      <c r="B125" s="3" t="s">
        <v>152</v>
      </c>
      <c r="C125" s="3">
        <f>SUM(C105:C124)</f>
        <v>309576.58</v>
      </c>
      <c r="D125" s="3"/>
      <c r="E125" s="3">
        <f>SUM(E105:E124)</f>
        <v>445966.62</v>
      </c>
      <c r="F125" s="3"/>
      <c r="G125" s="3">
        <f>SUM(G105:G124)</f>
        <v>138600</v>
      </c>
      <c r="H125" s="3">
        <f>SUM(C125:G125)</f>
        <v>894143.2</v>
      </c>
    </row>
    <row r="126" spans="1:8" ht="19.5" customHeight="1">
      <c r="A126" s="3"/>
      <c r="B126" s="3" t="s">
        <v>161</v>
      </c>
      <c r="C126" s="3">
        <f>C125+C104+C69+C38</f>
        <v>906166.8</v>
      </c>
      <c r="D126" s="3"/>
      <c r="E126" s="3">
        <f>E125+E104+E69+E38</f>
        <v>3869765.7199999997</v>
      </c>
      <c r="F126" s="3"/>
      <c r="G126" s="3">
        <f>G125+G104+G69+G38</f>
        <v>286100</v>
      </c>
      <c r="H126" s="3">
        <f>H125+H104+H69+H38</f>
        <v>5062032.5200000005</v>
      </c>
    </row>
    <row r="127" spans="1:8">
      <c r="B127" t="s">
        <v>164</v>
      </c>
    </row>
  </sheetData>
  <mergeCells count="3">
    <mergeCell ref="B2:C2"/>
    <mergeCell ref="D2:E2"/>
    <mergeCell ref="A1:H1"/>
  </mergeCells>
  <pageMargins left="0.62992125984251968" right="0.23622047244094491" top="0.74803149606299213" bottom="0.74803149606299213" header="0.31496062992125984" footer="0.31496062992125984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СОШ38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</dc:creator>
  <cp:lastModifiedBy>Ольга</cp:lastModifiedBy>
  <cp:lastPrinted>2015-08-28T12:57:44Z</cp:lastPrinted>
  <dcterms:created xsi:type="dcterms:W3CDTF">2015-08-28T09:48:13Z</dcterms:created>
  <dcterms:modified xsi:type="dcterms:W3CDTF">2015-11-13T08:00:31Z</dcterms:modified>
</cp:coreProperties>
</file>